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firstSheet="1" activeTab="1"/>
  </bookViews>
  <sheets>
    <sheet name="Sheet1" sheetId="1" state="hidden" r:id="rId1"/>
    <sheet name="2020年报废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<sst xmlns="http://schemas.openxmlformats.org/spreadsheetml/2006/main" count="92" uniqueCount="58">
  <si>
    <t>报废电子设备</t>
  </si>
  <si>
    <t>序号</t>
  </si>
  <si>
    <t>资产名称</t>
  </si>
  <si>
    <t>使用日期</t>
  </si>
  <si>
    <t>原值</t>
  </si>
  <si>
    <t>残值</t>
  </si>
  <si>
    <t>使用年限</t>
  </si>
  <si>
    <t>月折旧额</t>
  </si>
  <si>
    <t>计提折旧月数</t>
  </si>
  <si>
    <t>本月计提折旧额</t>
  </si>
  <si>
    <t>累计折旧额</t>
  </si>
  <si>
    <t>净值</t>
  </si>
  <si>
    <t>存放地点</t>
  </si>
  <si>
    <t>备注</t>
  </si>
  <si>
    <t>年</t>
  </si>
  <si>
    <t>月</t>
  </si>
  <si>
    <t>日</t>
  </si>
  <si>
    <t>IBM服务器</t>
  </si>
  <si>
    <t>机房</t>
  </si>
  <si>
    <t>坏</t>
  </si>
  <si>
    <t>惠普1007激光打印机4台</t>
  </si>
  <si>
    <t>原谷书记、刘总、陈总、档案室</t>
  </si>
  <si>
    <t>闲置</t>
  </si>
  <si>
    <t>松下663CN传真机3台</t>
  </si>
  <si>
    <t>原陈主席、书记、刘总</t>
  </si>
  <si>
    <t>HP1005打印机</t>
  </si>
  <si>
    <t>计划财务部</t>
  </si>
  <si>
    <t>IBM笔记本E440</t>
  </si>
  <si>
    <t>综合管理部</t>
  </si>
  <si>
    <t>联想启天M4500</t>
  </si>
  <si>
    <t>计划财务部（陈小花）</t>
  </si>
  <si>
    <t>联想扬天M2630</t>
  </si>
  <si>
    <t>综合管理部（钱钰钰）</t>
  </si>
  <si>
    <t>笔记本电脑X250（6台）</t>
  </si>
  <si>
    <t>刘、谷、王、陈、张、林</t>
  </si>
  <si>
    <t>部分已坏</t>
  </si>
  <si>
    <t>联想电脑2610N（3台）</t>
  </si>
  <si>
    <t>罗冬卉；3台坏</t>
  </si>
  <si>
    <t>报废其中3台</t>
  </si>
  <si>
    <t>2024年固定资产报废明细表</t>
  </si>
  <si>
    <t>分类</t>
  </si>
  <si>
    <t>数量</t>
  </si>
  <si>
    <t>电子设备</t>
  </si>
  <si>
    <t>电脑 启天B4650-B005</t>
  </si>
  <si>
    <t>1台</t>
  </si>
  <si>
    <t>电脑 Lenoo H3050</t>
  </si>
  <si>
    <t>电脑 Vostro 3710</t>
  </si>
  <si>
    <t>电脑 扬天M4601D-01</t>
  </si>
  <si>
    <t>电脑 启天M410-B030（c）</t>
  </si>
  <si>
    <t>电脑 扬天M4601d-01</t>
  </si>
  <si>
    <t>电脑 扬天T4900-02</t>
  </si>
  <si>
    <t>电脑 天翼510PR-181CB</t>
  </si>
  <si>
    <t xml:space="preserve"> 电脑 启天M410-B030（c）</t>
  </si>
  <si>
    <t>电脑 扬天T4900v-02</t>
  </si>
  <si>
    <t>电脑 启天M410-B030(C)</t>
  </si>
  <si>
    <t>打印机 惠普M501</t>
  </si>
  <si>
    <t>2018/12/26</t>
  </si>
  <si>
    <t>移动空调TCL-40/WY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</si>
</sst>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  <numFmt numFmtId="178" formatCode="0_);[Red]\(0\)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color theme="1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2"/>
      <color indexed="10"/>
      <name val="宋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43" fontId="3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1" fillId="2" borderId="0" xfId="0" applyFont="1" applyFill="1" applyBorder="1" applyAlignment="1"/>
    <xf numFmtId="0" fontId="1" fillId="3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shrinkToFit="1"/>
    </xf>
    <xf numFmtId="177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shrinkToFit="1"/>
    </xf>
    <xf numFmtId="177" fontId="1" fillId="0" borderId="1" xfId="0" applyNumberFormat="1" applyFont="1" applyFill="1" applyBorder="1" applyAlignment="1"/>
    <xf numFmtId="0" fontId="1" fillId="0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177" fontId="1" fillId="2" borderId="1" xfId="0" applyNumberFormat="1" applyFont="1" applyFill="1" applyBorder="1" applyAlignment="1"/>
    <xf numFmtId="0" fontId="1" fillId="2" borderId="1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shrinkToFit="1"/>
    </xf>
    <xf numFmtId="177" fontId="1" fillId="3" borderId="1" xfId="0" applyNumberFormat="1" applyFont="1" applyFill="1" applyBorder="1" applyAlignment="1"/>
    <xf numFmtId="0" fontId="1" fillId="3" borderId="1" xfId="0" applyFont="1" applyFill="1" applyBorder="1" applyAlignment="1"/>
    <xf numFmtId="0" fontId="1" fillId="2" borderId="0" xfId="0" applyFont="1" applyFill="1" applyBorder="1" applyAlignment="1">
      <alignment shrinkToFit="1"/>
    </xf>
    <xf numFmtId="0" fontId="1" fillId="2" borderId="0" xfId="0" applyFont="1" applyFill="1" applyBorder="1" applyAlignment="1">
      <alignment horizontal="center"/>
    </xf>
    <xf numFmtId="177" fontId="1" fillId="2" borderId="0" xfId="0" applyNumberFormat="1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178" fontId="6" fillId="0" borderId="1" xfId="0" applyNumberFormat="1" applyFont="1" applyFill="1" applyBorder="1" applyAlignment="1"/>
    <xf numFmtId="0" fontId="7" fillId="0" borderId="1" xfId="0" applyFont="1" applyFill="1" applyBorder="1" applyAlignment="1">
      <alignment horizontal="center" wrapText="1"/>
    </xf>
    <xf numFmtId="0" fontId="1" fillId="0" borderId="7" xfId="0" applyFont="1" applyFill="1" applyBorder="1" applyAlignment="1"/>
    <xf numFmtId="178" fontId="6" fillId="2" borderId="1" xfId="0" applyNumberFormat="1" applyFont="1" applyFill="1" applyBorder="1" applyAlignment="1"/>
    <xf numFmtId="0" fontId="7" fillId="2" borderId="1" xfId="0" applyFont="1" applyFill="1" applyBorder="1" applyAlignment="1">
      <alignment horizontal="center" wrapText="1"/>
    </xf>
    <xf numFmtId="0" fontId="1" fillId="2" borderId="7" xfId="0" applyFont="1" applyFill="1" applyBorder="1" applyAlignment="1"/>
    <xf numFmtId="178" fontId="6" fillId="3" borderId="1" xfId="0" applyNumberFormat="1" applyFont="1" applyFill="1" applyBorder="1" applyAlignment="1"/>
    <xf numFmtId="0" fontId="7" fillId="3" borderId="1" xfId="0" applyFont="1" applyFill="1" applyBorder="1" applyAlignment="1">
      <alignment horizontal="center" wrapText="1"/>
    </xf>
    <xf numFmtId="0" fontId="1" fillId="3" borderId="7" xfId="0" applyFont="1" applyFill="1" applyBorder="1" applyAlignment="1"/>
    <xf numFmtId="178" fontId="8" fillId="0" borderId="1" xfId="0" applyNumberFormat="1" applyFont="1" applyFill="1" applyBorder="1" applyAlignment="1"/>
    <xf numFmtId="178" fontId="1" fillId="0" borderId="1" xfId="0" applyNumberFormat="1" applyFont="1" applyFill="1" applyBorder="1" applyAlignment="1"/>
    <xf numFmtId="178" fontId="1" fillId="0" borderId="0" xfId="0" applyNumberFormat="1" applyFont="1" applyFill="1" applyBorder="1" applyAlignment="1"/>
    <xf numFmtId="0" fontId="7" fillId="0" borderId="0" xfId="0" applyFont="1" applyFill="1" applyBorder="1" applyAlignment="1">
      <alignment horizontal="center" wrapText="1"/>
    </xf>
    <xf numFmtId="178" fontId="1" fillId="2" borderId="0" xfId="0" applyNumberFormat="1" applyFont="1" applyFill="1" applyBorder="1" applyAlignment="1"/>
    <xf numFmtId="14" fontId="1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C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31"/>
  <sheetViews>
    <sheetView workbookViewId="0">
      <selection activeCell="B12" sqref="B12"/>
    </sheetView>
  </sheetViews>
  <sheetFormatPr defaultColWidth="9" defaultRowHeight="14.25"/>
  <cols>
    <col min="1" max="1" width="4.375" style="19" customWidth="1"/>
    <col min="2" max="2" width="22.125" style="20" customWidth="1"/>
    <col min="3" max="3" width="5.375" style="19" customWidth="1"/>
    <col min="4" max="4" width="3.875" style="19" customWidth="1"/>
    <col min="5" max="5" width="4.375" style="19" customWidth="1"/>
    <col min="6" max="6" width="12.2583333333333" style="21" customWidth="1"/>
    <col min="7" max="7" width="10.2583333333333" style="21" customWidth="1"/>
    <col min="8" max="8" width="5.875" style="16" customWidth="1"/>
    <col min="9" max="9" width="10" style="16" customWidth="1"/>
    <col min="10" max="10" width="10.2583333333333" style="16" customWidth="1"/>
    <col min="11" max="11" width="8.125" style="16" customWidth="1"/>
    <col min="12" max="12" width="12.5083333333333" style="16" customWidth="1"/>
    <col min="13" max="13" width="14.2583333333333" style="16" customWidth="1"/>
    <col min="14" max="14" width="20.7583333333333" style="22" customWidth="1"/>
    <col min="15" max="16383" width="9" style="16"/>
  </cols>
  <sheetData>
    <row r="1" ht="28" customHeight="1" spans="1:1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="16" customFormat="1" ht="20.1" customHeight="1" spans="1:15">
      <c r="A2" s="14" t="s">
        <v>1</v>
      </c>
      <c r="B2" s="24" t="s">
        <v>2</v>
      </c>
      <c r="C2" s="25" t="s">
        <v>3</v>
      </c>
      <c r="D2" s="25"/>
      <c r="E2" s="25"/>
      <c r="F2" s="26" t="s">
        <v>4</v>
      </c>
      <c r="G2" s="26" t="s">
        <v>5</v>
      </c>
      <c r="H2" s="27" t="s">
        <v>6</v>
      </c>
      <c r="I2" s="14" t="s">
        <v>7</v>
      </c>
      <c r="J2" s="43" t="s">
        <v>8</v>
      </c>
      <c r="K2" s="43" t="s">
        <v>9</v>
      </c>
      <c r="L2" s="43" t="s">
        <v>10</v>
      </c>
      <c r="M2" s="14" t="s">
        <v>11</v>
      </c>
      <c r="N2" s="12" t="s">
        <v>12</v>
      </c>
      <c r="O2" s="44" t="s">
        <v>13</v>
      </c>
    </row>
    <row r="3" s="16" customFormat="1" ht="27" customHeight="1" spans="1:15">
      <c r="A3" s="14"/>
      <c r="B3" s="24"/>
      <c r="C3" s="25" t="s">
        <v>14</v>
      </c>
      <c r="D3" s="25" t="s">
        <v>15</v>
      </c>
      <c r="E3" s="25" t="s">
        <v>16</v>
      </c>
      <c r="F3" s="26"/>
      <c r="G3" s="26"/>
      <c r="H3" s="28"/>
      <c r="I3" s="14"/>
      <c r="J3" s="43"/>
      <c r="K3" s="43"/>
      <c r="L3" s="43"/>
      <c r="M3" s="14"/>
      <c r="N3" s="12"/>
      <c r="O3" s="45"/>
    </row>
    <row r="4" s="16" customFormat="1" ht="18.75" customHeight="1" spans="1:15">
      <c r="A4" s="25">
        <v>1</v>
      </c>
      <c r="B4" s="29" t="s">
        <v>17</v>
      </c>
      <c r="C4" s="25">
        <v>2004</v>
      </c>
      <c r="D4" s="25">
        <v>1</v>
      </c>
      <c r="E4" s="25">
        <v>7</v>
      </c>
      <c r="F4" s="30">
        <v>22000</v>
      </c>
      <c r="G4" s="30">
        <f>F4*0.05</f>
        <v>1100</v>
      </c>
      <c r="H4" s="31">
        <v>5</v>
      </c>
      <c r="I4" s="30">
        <f>ROUND((F4-G4)/60,2)</f>
        <v>348.33</v>
      </c>
      <c r="J4" s="46">
        <v>60</v>
      </c>
      <c r="K4" s="30"/>
      <c r="L4" s="30">
        <f>348.33*60</f>
        <v>20899.8</v>
      </c>
      <c r="M4" s="30">
        <f>F4-L4</f>
        <v>1100.2</v>
      </c>
      <c r="N4" s="47" t="s">
        <v>18</v>
      </c>
      <c r="O4" s="48" t="s">
        <v>19</v>
      </c>
    </row>
    <row r="5" s="17" customFormat="1" ht="24.75" customHeight="1" spans="1:15">
      <c r="A5" s="32">
        <v>2</v>
      </c>
      <c r="B5" s="29" t="s">
        <v>20</v>
      </c>
      <c r="C5" s="32">
        <v>2009</v>
      </c>
      <c r="D5" s="32">
        <v>11</v>
      </c>
      <c r="E5" s="32">
        <v>30</v>
      </c>
      <c r="F5" s="33">
        <v>4720</v>
      </c>
      <c r="G5" s="33">
        <v>236</v>
      </c>
      <c r="H5" s="34">
        <v>5</v>
      </c>
      <c r="I5" s="33">
        <v>74.74</v>
      </c>
      <c r="J5" s="49">
        <v>60</v>
      </c>
      <c r="K5" s="33"/>
      <c r="L5" s="33">
        <v>4484.16</v>
      </c>
      <c r="M5" s="33">
        <v>235.84</v>
      </c>
      <c r="N5" s="50" t="s">
        <v>21</v>
      </c>
      <c r="O5" s="51" t="s">
        <v>22</v>
      </c>
    </row>
    <row r="6" s="18" customFormat="1" ht="20.1" customHeight="1" spans="1:15">
      <c r="A6" s="35">
        <v>3</v>
      </c>
      <c r="B6" s="36" t="s">
        <v>23</v>
      </c>
      <c r="C6" s="35">
        <v>2009</v>
      </c>
      <c r="D6" s="35">
        <v>11</v>
      </c>
      <c r="E6" s="35">
        <v>30</v>
      </c>
      <c r="F6" s="37">
        <v>7500</v>
      </c>
      <c r="G6" s="37">
        <f>F6*0.05</f>
        <v>375</v>
      </c>
      <c r="H6" s="38">
        <v>5</v>
      </c>
      <c r="I6" s="37">
        <f>ROUND((F6-G6)/60,2)</f>
        <v>118.75</v>
      </c>
      <c r="J6" s="52">
        <v>60</v>
      </c>
      <c r="K6" s="37"/>
      <c r="L6" s="37">
        <v>7125</v>
      </c>
      <c r="M6" s="37">
        <f>F6-L6</f>
        <v>375</v>
      </c>
      <c r="N6" s="53" t="s">
        <v>24</v>
      </c>
      <c r="O6" s="54" t="s">
        <v>22</v>
      </c>
    </row>
    <row r="7" s="18" customFormat="1" ht="24" customHeight="1" spans="1:15">
      <c r="A7" s="35">
        <v>4</v>
      </c>
      <c r="B7" s="36" t="s">
        <v>25</v>
      </c>
      <c r="C7" s="35">
        <v>2010</v>
      </c>
      <c r="D7" s="35">
        <v>5</v>
      </c>
      <c r="E7" s="35">
        <v>26</v>
      </c>
      <c r="F7" s="37">
        <v>2100</v>
      </c>
      <c r="G7" s="37">
        <f t="shared" ref="G7:G12" si="0">F7*0.05</f>
        <v>105</v>
      </c>
      <c r="H7" s="38">
        <v>5</v>
      </c>
      <c r="I7" s="37">
        <f t="shared" ref="I7:I12" si="1">ROUND((F7-G7)/60,2)</f>
        <v>33.25</v>
      </c>
      <c r="J7" s="52">
        <v>60</v>
      </c>
      <c r="K7" s="37"/>
      <c r="L7" s="37">
        <v>1995</v>
      </c>
      <c r="M7" s="37">
        <f t="shared" ref="M7:M12" si="2">F7-L7</f>
        <v>105</v>
      </c>
      <c r="N7" s="53" t="s">
        <v>26</v>
      </c>
      <c r="O7" s="54"/>
    </row>
    <row r="8" s="16" customFormat="1" ht="20.1" customHeight="1" spans="1:15">
      <c r="A8" s="25">
        <v>5</v>
      </c>
      <c r="B8" s="29" t="s">
        <v>27</v>
      </c>
      <c r="C8" s="25">
        <v>2014</v>
      </c>
      <c r="D8" s="25">
        <v>6</v>
      </c>
      <c r="E8" s="25">
        <v>24</v>
      </c>
      <c r="F8" s="30">
        <v>5300</v>
      </c>
      <c r="G8" s="30">
        <f t="shared" si="0"/>
        <v>265</v>
      </c>
      <c r="H8" s="31">
        <v>5</v>
      </c>
      <c r="I8" s="30">
        <f t="shared" si="1"/>
        <v>83.92</v>
      </c>
      <c r="J8" s="55">
        <v>60</v>
      </c>
      <c r="K8" s="30"/>
      <c r="L8" s="30">
        <v>5035.2</v>
      </c>
      <c r="M8" s="30">
        <f t="shared" si="2"/>
        <v>264.8</v>
      </c>
      <c r="N8" s="47" t="s">
        <v>28</v>
      </c>
      <c r="O8" s="48"/>
    </row>
    <row r="9" s="16" customFormat="1" ht="20.1" customHeight="1" spans="1:15">
      <c r="A9" s="25">
        <v>6</v>
      </c>
      <c r="B9" s="29" t="s">
        <v>29</v>
      </c>
      <c r="C9" s="25">
        <v>2015</v>
      </c>
      <c r="D9" s="25">
        <v>2</v>
      </c>
      <c r="E9" s="25">
        <v>25</v>
      </c>
      <c r="F9" s="30">
        <v>3600</v>
      </c>
      <c r="G9" s="30">
        <f t="shared" si="0"/>
        <v>180</v>
      </c>
      <c r="H9" s="31">
        <v>5</v>
      </c>
      <c r="I9" s="30">
        <f t="shared" si="1"/>
        <v>57</v>
      </c>
      <c r="J9" s="56">
        <v>65</v>
      </c>
      <c r="K9" s="30">
        <f t="shared" ref="K9:K12" si="3">I9</f>
        <v>57</v>
      </c>
      <c r="L9" s="30">
        <f t="shared" ref="L9:L12" si="4">J9*K9</f>
        <v>3705</v>
      </c>
      <c r="M9" s="30">
        <f t="shared" si="2"/>
        <v>-105</v>
      </c>
      <c r="N9" s="47" t="s">
        <v>30</v>
      </c>
      <c r="O9" s="48" t="s">
        <v>19</v>
      </c>
    </row>
    <row r="10" s="16" customFormat="1" ht="20.1" customHeight="1" spans="1:15">
      <c r="A10" s="25">
        <v>7</v>
      </c>
      <c r="B10" s="29" t="s">
        <v>31</v>
      </c>
      <c r="C10" s="25">
        <v>2015</v>
      </c>
      <c r="D10" s="25">
        <v>9</v>
      </c>
      <c r="E10" s="25">
        <v>18</v>
      </c>
      <c r="F10" s="30">
        <v>3700</v>
      </c>
      <c r="G10" s="30">
        <f t="shared" si="0"/>
        <v>185</v>
      </c>
      <c r="H10" s="31">
        <v>5</v>
      </c>
      <c r="I10" s="30">
        <f t="shared" si="1"/>
        <v>58.58</v>
      </c>
      <c r="J10" s="56">
        <v>58</v>
      </c>
      <c r="K10" s="30">
        <f t="shared" si="3"/>
        <v>58.58</v>
      </c>
      <c r="L10" s="30">
        <f t="shared" si="4"/>
        <v>3397.64</v>
      </c>
      <c r="M10" s="30">
        <f t="shared" si="2"/>
        <v>302.36</v>
      </c>
      <c r="N10" s="47" t="s">
        <v>32</v>
      </c>
      <c r="O10" s="48" t="s">
        <v>19</v>
      </c>
    </row>
    <row r="11" s="16" customFormat="1" ht="20.1" customHeight="1" spans="1:15">
      <c r="A11" s="25">
        <v>8</v>
      </c>
      <c r="B11" s="29" t="s">
        <v>33</v>
      </c>
      <c r="C11" s="25">
        <v>2015</v>
      </c>
      <c r="D11" s="25">
        <v>9</v>
      </c>
      <c r="E11" s="25">
        <v>18</v>
      </c>
      <c r="F11" s="30">
        <v>33000</v>
      </c>
      <c r="G11" s="30">
        <f t="shared" si="0"/>
        <v>1650</v>
      </c>
      <c r="H11" s="31">
        <v>5</v>
      </c>
      <c r="I11" s="30">
        <f t="shared" si="1"/>
        <v>522.5</v>
      </c>
      <c r="J11" s="56">
        <v>58</v>
      </c>
      <c r="K11" s="30">
        <f t="shared" si="3"/>
        <v>522.5</v>
      </c>
      <c r="L11" s="30">
        <f t="shared" si="4"/>
        <v>30305</v>
      </c>
      <c r="M11" s="30">
        <f t="shared" si="2"/>
        <v>2695</v>
      </c>
      <c r="N11" s="47" t="s">
        <v>34</v>
      </c>
      <c r="O11" s="48" t="s">
        <v>35</v>
      </c>
    </row>
    <row r="12" s="16" customFormat="1" ht="29" customHeight="1" spans="1:15">
      <c r="A12" s="25">
        <v>9</v>
      </c>
      <c r="B12" s="29" t="s">
        <v>36</v>
      </c>
      <c r="C12" s="25">
        <v>2016</v>
      </c>
      <c r="D12" s="25">
        <v>6</v>
      </c>
      <c r="E12" s="25">
        <v>30</v>
      </c>
      <c r="F12" s="30">
        <f>2991.45*4</f>
        <v>11965.8</v>
      </c>
      <c r="G12" s="30">
        <f t="shared" si="0"/>
        <v>598.29</v>
      </c>
      <c r="H12" s="31">
        <v>5</v>
      </c>
      <c r="I12" s="30">
        <f t="shared" si="1"/>
        <v>189.46</v>
      </c>
      <c r="J12" s="56">
        <v>49</v>
      </c>
      <c r="K12" s="30">
        <f t="shared" si="3"/>
        <v>189.46</v>
      </c>
      <c r="L12" s="30">
        <f t="shared" si="4"/>
        <v>9283.54</v>
      </c>
      <c r="M12" s="30">
        <f t="shared" si="2"/>
        <v>2682.26</v>
      </c>
      <c r="N12" s="47" t="s">
        <v>37</v>
      </c>
      <c r="O12" s="47" t="s">
        <v>38</v>
      </c>
    </row>
    <row r="13" s="16" customFormat="1" spans="1:14">
      <c r="A13" s="19"/>
      <c r="B13" s="20"/>
      <c r="C13" s="19"/>
      <c r="D13" s="19"/>
      <c r="E13" s="19"/>
      <c r="F13" s="21"/>
      <c r="G13" s="21"/>
      <c r="I13" s="21"/>
      <c r="J13" s="57"/>
      <c r="K13" s="21"/>
      <c r="L13" s="21"/>
      <c r="M13" s="21"/>
      <c r="N13" s="58"/>
    </row>
    <row r="14" s="16" customFormat="1" spans="1:14">
      <c r="A14" s="19"/>
      <c r="B14" s="20"/>
      <c r="C14" s="19"/>
      <c r="D14" s="19"/>
      <c r="E14" s="19"/>
      <c r="F14" s="21"/>
      <c r="G14" s="21"/>
      <c r="I14" s="21"/>
      <c r="J14" s="57"/>
      <c r="K14" s="21"/>
      <c r="L14" s="21"/>
      <c r="M14" s="21"/>
      <c r="N14" s="58"/>
    </row>
    <row r="15" s="16" customFormat="1" spans="1:14">
      <c r="A15" s="19"/>
      <c r="B15" s="20"/>
      <c r="C15" s="19"/>
      <c r="D15" s="19"/>
      <c r="E15" s="19"/>
      <c r="F15" s="21"/>
      <c r="G15" s="21"/>
      <c r="I15" s="21"/>
      <c r="J15" s="57"/>
      <c r="K15" s="21"/>
      <c r="L15" s="21"/>
      <c r="M15" s="21"/>
      <c r="N15" s="58"/>
    </row>
    <row r="16" s="16" customFormat="1" spans="1:14">
      <c r="A16" s="19"/>
      <c r="B16" s="39"/>
      <c r="C16" s="40"/>
      <c r="D16" s="40"/>
      <c r="E16" s="40"/>
      <c r="F16" s="41"/>
      <c r="G16" s="41"/>
      <c r="H16" s="17"/>
      <c r="I16" s="41"/>
      <c r="J16" s="59"/>
      <c r="K16" s="41"/>
      <c r="L16" s="41"/>
      <c r="M16" s="21"/>
      <c r="N16" s="58"/>
    </row>
    <row r="17" s="16" customFormat="1" spans="1:14">
      <c r="A17" s="19"/>
      <c r="B17" s="39"/>
      <c r="C17" s="40"/>
      <c r="D17" s="40"/>
      <c r="E17" s="40"/>
      <c r="F17" s="41"/>
      <c r="G17" s="41"/>
      <c r="H17" s="17"/>
      <c r="I17" s="41"/>
      <c r="J17" s="59"/>
      <c r="K17" s="41"/>
      <c r="L17" s="41"/>
      <c r="M17" s="21"/>
      <c r="N17" s="58"/>
    </row>
    <row r="18" s="16" customFormat="1" spans="1:14">
      <c r="A18" s="19"/>
      <c r="B18" s="39"/>
      <c r="C18" s="40"/>
      <c r="D18" s="40"/>
      <c r="E18" s="40"/>
      <c r="F18" s="41"/>
      <c r="G18" s="41"/>
      <c r="H18" s="17"/>
      <c r="I18" s="41"/>
      <c r="J18" s="59"/>
      <c r="K18" s="41"/>
      <c r="L18" s="41"/>
      <c r="M18" s="21"/>
      <c r="N18" s="58"/>
    </row>
    <row r="19" s="16" customFormat="1" spans="1:14">
      <c r="A19" s="19"/>
      <c r="B19" s="39"/>
      <c r="C19" s="40"/>
      <c r="D19" s="40"/>
      <c r="E19" s="40"/>
      <c r="F19" s="41"/>
      <c r="G19" s="41"/>
      <c r="H19" s="17"/>
      <c r="I19" s="41"/>
      <c r="J19" s="59"/>
      <c r="K19" s="41"/>
      <c r="L19" s="41"/>
      <c r="M19" s="21"/>
      <c r="N19" s="58"/>
    </row>
    <row r="20" s="16" customFormat="1" spans="1:14">
      <c r="A20" s="19"/>
      <c r="B20" s="39"/>
      <c r="C20" s="40"/>
      <c r="D20" s="40"/>
      <c r="E20" s="40"/>
      <c r="F20" s="41"/>
      <c r="G20" s="41"/>
      <c r="H20" s="17"/>
      <c r="I20" s="17"/>
      <c r="J20" s="59"/>
      <c r="K20" s="17"/>
      <c r="L20" s="17"/>
      <c r="N20" s="58"/>
    </row>
    <row r="21" s="16" customFormat="1" spans="1:14">
      <c r="A21" s="19"/>
      <c r="B21" s="42"/>
      <c r="C21" s="42"/>
      <c r="D21" s="42"/>
      <c r="E21" s="42"/>
      <c r="F21" s="42"/>
      <c r="G21" s="42"/>
      <c r="H21" s="17"/>
      <c r="I21" s="17"/>
      <c r="J21" s="59"/>
      <c r="K21" s="17"/>
      <c r="L21" s="17"/>
      <c r="N21" s="58"/>
    </row>
    <row r="22" s="16" customFormat="1" spans="1:14">
      <c r="A22" s="19"/>
      <c r="B22" s="42"/>
      <c r="C22" s="42"/>
      <c r="D22" s="42"/>
      <c r="E22" s="42"/>
      <c r="F22" s="42"/>
      <c r="G22" s="42"/>
      <c r="H22" s="17"/>
      <c r="I22" s="17"/>
      <c r="J22" s="59"/>
      <c r="K22" s="17"/>
      <c r="L22" s="17"/>
      <c r="N22" s="58"/>
    </row>
    <row r="23" s="16" customFormat="1" spans="1:14">
      <c r="A23" s="19"/>
      <c r="B23" s="39"/>
      <c r="C23" s="40"/>
      <c r="D23" s="40"/>
      <c r="E23" s="40"/>
      <c r="F23" s="41"/>
      <c r="G23" s="41"/>
      <c r="H23" s="17"/>
      <c r="I23" s="17"/>
      <c r="J23" s="17"/>
      <c r="K23" s="17"/>
      <c r="L23" s="17"/>
      <c r="N23" s="58"/>
    </row>
    <row r="24" s="16" customFormat="1" spans="1:14">
      <c r="A24" s="19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N24" s="58"/>
    </row>
    <row r="25" s="16" customFormat="1" spans="1:14">
      <c r="A25" s="19"/>
      <c r="B25" s="39"/>
      <c r="C25" s="40"/>
      <c r="D25" s="40"/>
      <c r="E25" s="40"/>
      <c r="F25" s="41"/>
      <c r="G25" s="41"/>
      <c r="H25" s="17"/>
      <c r="I25" s="17"/>
      <c r="J25" s="17"/>
      <c r="K25" s="17"/>
      <c r="L25" s="17"/>
      <c r="N25" s="58"/>
    </row>
    <row r="26" s="16" customFormat="1" spans="1:14">
      <c r="A26" s="19"/>
      <c r="B26" s="39"/>
      <c r="C26" s="40"/>
      <c r="D26" s="40"/>
      <c r="E26" s="40"/>
      <c r="F26" s="41"/>
      <c r="G26" s="41"/>
      <c r="H26" s="17"/>
      <c r="I26" s="17"/>
      <c r="J26" s="17"/>
      <c r="K26" s="17"/>
      <c r="L26" s="17"/>
      <c r="N26" s="58"/>
    </row>
    <row r="27" s="16" customFormat="1" spans="1:14">
      <c r="A27" s="19"/>
      <c r="B27" s="20"/>
      <c r="C27" s="19"/>
      <c r="D27" s="19"/>
      <c r="E27" s="19"/>
      <c r="F27" s="21"/>
      <c r="G27" s="21"/>
      <c r="N27" s="58"/>
    </row>
    <row r="28" s="16" customFormat="1" spans="1:14">
      <c r="A28" s="19"/>
      <c r="B28" s="20"/>
      <c r="C28" s="19"/>
      <c r="D28" s="19"/>
      <c r="E28" s="19"/>
      <c r="F28" s="21"/>
      <c r="G28" s="21"/>
      <c r="N28" s="58"/>
    </row>
    <row r="29" s="16" customFormat="1" spans="1:14">
      <c r="A29" s="19"/>
      <c r="B29" s="20"/>
      <c r="C29" s="19"/>
      <c r="D29" s="19"/>
      <c r="E29" s="19"/>
      <c r="F29" s="21"/>
      <c r="G29" s="21"/>
      <c r="N29" s="58"/>
    </row>
    <row r="30" s="16" customFormat="1" spans="1:14">
      <c r="A30" s="19"/>
      <c r="B30" s="20"/>
      <c r="C30" s="19"/>
      <c r="D30" s="19"/>
      <c r="E30" s="19"/>
      <c r="F30" s="21"/>
      <c r="G30" s="21"/>
      <c r="N30" s="58"/>
    </row>
    <row r="31" s="16" customFormat="1" spans="1:14">
      <c r="A31" s="19"/>
      <c r="B31" s="20"/>
      <c r="C31" s="19"/>
      <c r="D31" s="19"/>
      <c r="E31" s="19"/>
      <c r="F31" s="21"/>
      <c r="G31" s="21"/>
      <c r="N31" s="58"/>
    </row>
  </sheetData>
  <mergeCells count="17">
    <mergeCell ref="A1:O1"/>
    <mergeCell ref="C2:E2"/>
    <mergeCell ref="B21:G21"/>
    <mergeCell ref="B22:G22"/>
    <mergeCell ref="B24:L24"/>
    <mergeCell ref="A2:A3"/>
    <mergeCell ref="B2:B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pageMargins left="0.75" right="0.75" top="1" bottom="1" header="0.5" footer="0.5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K31"/>
  <sheetViews>
    <sheetView tabSelected="1" topLeftCell="A15" workbookViewId="0">
      <selection activeCell="G29" sqref="G29"/>
    </sheetView>
  </sheetViews>
  <sheetFormatPr defaultColWidth="9" defaultRowHeight="14.25"/>
  <cols>
    <col min="1" max="1" width="5.125" style="1" customWidth="1"/>
    <col min="2" max="2" width="11.5" style="1" customWidth="1"/>
    <col min="3" max="3" width="26" style="1" customWidth="1"/>
    <col min="4" max="4" width="13" style="1" customWidth="1"/>
    <col min="5" max="5" width="17.375" style="1" customWidth="1"/>
    <col min="6" max="6" width="27" style="1" customWidth="1"/>
    <col min="7" max="7" width="11" style="1" customWidth="1"/>
    <col min="8" max="8" width="12.2583333333333" style="1" customWidth="1"/>
    <col min="9" max="9" width="10.125" style="1" customWidth="1"/>
    <col min="10" max="10" width="12.125" style="1" customWidth="1"/>
    <col min="11" max="11" width="10.7583333333333" style="1" customWidth="1"/>
    <col min="12" max="16384" width="9" style="1"/>
  </cols>
  <sheetData>
    <row r="1" s="1" customFormat="1" ht="42" customHeight="1" spans="1:11">
      <c r="A1" s="2" t="s">
        <v>39</v>
      </c>
      <c r="B1" s="2"/>
      <c r="C1" s="2"/>
      <c r="D1" s="2"/>
      <c r="E1" s="2"/>
      <c r="F1" s="3"/>
      <c r="G1" s="3"/>
      <c r="H1" s="3"/>
      <c r="I1" s="3"/>
      <c r="J1" s="3"/>
      <c r="K1" s="3"/>
    </row>
    <row r="2" s="1" customFormat="1" ht="31" customHeight="1" spans="1:5">
      <c r="A2" s="4" t="s">
        <v>1</v>
      </c>
      <c r="B2" s="4" t="s">
        <v>40</v>
      </c>
      <c r="C2" s="4" t="s">
        <v>2</v>
      </c>
      <c r="D2" s="5" t="s">
        <v>3</v>
      </c>
      <c r="E2" s="5" t="s">
        <v>41</v>
      </c>
    </row>
    <row r="3" s="1" customFormat="1" ht="59" customHeight="1" spans="1:5">
      <c r="A3" s="6">
        <v>1</v>
      </c>
      <c r="B3" s="7" t="s">
        <v>42</v>
      </c>
      <c r="C3" s="8" t="s">
        <v>43</v>
      </c>
      <c r="D3" s="9">
        <v>42734</v>
      </c>
      <c r="E3" s="10" t="s">
        <v>44</v>
      </c>
    </row>
    <row r="4" s="1" customFormat="1" ht="57" customHeight="1" spans="1:5">
      <c r="A4" s="6">
        <v>2</v>
      </c>
      <c r="B4" s="11"/>
      <c r="C4" s="8" t="s">
        <v>43</v>
      </c>
      <c r="D4" s="9">
        <v>42734</v>
      </c>
      <c r="E4" s="10" t="s">
        <v>44</v>
      </c>
    </row>
    <row r="5" s="1" customFormat="1" ht="63" customHeight="1" spans="1:5">
      <c r="A5" s="6">
        <v>3</v>
      </c>
      <c r="B5" s="11"/>
      <c r="C5" s="8" t="s">
        <v>43</v>
      </c>
      <c r="D5" s="9">
        <v>42734</v>
      </c>
      <c r="E5" s="10" t="s">
        <v>44</v>
      </c>
    </row>
    <row r="6" s="1" customFormat="1" ht="46" customHeight="1" spans="1:5">
      <c r="A6" s="6">
        <v>4</v>
      </c>
      <c r="B6" s="11"/>
      <c r="C6" s="8" t="s">
        <v>45</v>
      </c>
      <c r="D6" s="9">
        <v>42551</v>
      </c>
      <c r="E6" s="10" t="s">
        <v>44</v>
      </c>
    </row>
    <row r="7" s="1" customFormat="1" ht="60" customHeight="1" spans="1:5">
      <c r="A7" s="6">
        <v>5</v>
      </c>
      <c r="B7" s="11"/>
      <c r="C7" s="8" t="s">
        <v>46</v>
      </c>
      <c r="D7" s="9">
        <v>44725</v>
      </c>
      <c r="E7" s="10" t="s">
        <v>44</v>
      </c>
    </row>
    <row r="8" s="1" customFormat="1" ht="45" customHeight="1" spans="1:5">
      <c r="A8" s="6">
        <v>6</v>
      </c>
      <c r="B8" s="11"/>
      <c r="C8" s="8" t="s">
        <v>47</v>
      </c>
      <c r="D8" s="9">
        <v>43780</v>
      </c>
      <c r="E8" s="10" t="s">
        <v>44</v>
      </c>
    </row>
    <row r="9" s="1" customFormat="1" ht="66" customHeight="1" spans="1:5">
      <c r="A9" s="6">
        <v>7</v>
      </c>
      <c r="B9" s="11"/>
      <c r="C9" s="8" t="s">
        <v>48</v>
      </c>
      <c r="D9" s="9">
        <v>43185</v>
      </c>
      <c r="E9" s="10" t="s">
        <v>44</v>
      </c>
    </row>
    <row r="10" s="1" customFormat="1" ht="35" customHeight="1" spans="1:5">
      <c r="A10" s="6">
        <v>8</v>
      </c>
      <c r="B10" s="11"/>
      <c r="C10" s="8" t="s">
        <v>49</v>
      </c>
      <c r="D10" s="9">
        <v>43803</v>
      </c>
      <c r="E10" s="10" t="s">
        <v>44</v>
      </c>
    </row>
    <row r="11" s="1" customFormat="1" ht="45" customHeight="1" spans="1:5">
      <c r="A11" s="6">
        <v>9</v>
      </c>
      <c r="B11" s="11"/>
      <c r="C11" s="8" t="s">
        <v>50</v>
      </c>
      <c r="D11" s="9">
        <v>42551</v>
      </c>
      <c r="E11" s="10" t="s">
        <v>44</v>
      </c>
    </row>
    <row r="12" s="1" customFormat="1" ht="45" customHeight="1" spans="1:5">
      <c r="A12" s="6">
        <v>10</v>
      </c>
      <c r="B12" s="11"/>
      <c r="C12" s="8" t="s">
        <v>49</v>
      </c>
      <c r="D12" s="9">
        <v>43803</v>
      </c>
      <c r="E12" s="10" t="s">
        <v>44</v>
      </c>
    </row>
    <row r="13" s="1" customFormat="1" ht="50" customHeight="1" spans="1:5">
      <c r="A13" s="6">
        <v>11</v>
      </c>
      <c r="B13" s="11"/>
      <c r="C13" s="12" t="s">
        <v>51</v>
      </c>
      <c r="D13" s="13">
        <v>43640</v>
      </c>
      <c r="E13" s="10" t="s">
        <v>44</v>
      </c>
    </row>
    <row r="14" s="1" customFormat="1" ht="64" customHeight="1" spans="1:5">
      <c r="A14" s="6">
        <v>12</v>
      </c>
      <c r="B14" s="11"/>
      <c r="C14" s="8" t="s">
        <v>47</v>
      </c>
      <c r="D14" s="9">
        <v>43780</v>
      </c>
      <c r="E14" s="10" t="s">
        <v>44</v>
      </c>
    </row>
    <row r="15" s="1" customFormat="1" ht="49" customHeight="1" spans="1:5">
      <c r="A15" s="6">
        <v>13</v>
      </c>
      <c r="B15" s="11"/>
      <c r="C15" s="8" t="s">
        <v>47</v>
      </c>
      <c r="D15" s="9">
        <v>43780</v>
      </c>
      <c r="E15" s="10" t="s">
        <v>44</v>
      </c>
    </row>
    <row r="16" s="1" customFormat="1" ht="48" customHeight="1" spans="1:5">
      <c r="A16" s="6">
        <v>14</v>
      </c>
      <c r="B16" s="11"/>
      <c r="C16" s="14" t="s">
        <v>52</v>
      </c>
      <c r="D16" s="9">
        <v>43185</v>
      </c>
      <c r="E16" s="10" t="s">
        <v>44</v>
      </c>
    </row>
    <row r="17" s="1" customFormat="1" ht="42" customHeight="1" spans="1:5">
      <c r="A17" s="6">
        <v>15</v>
      </c>
      <c r="B17" s="11"/>
      <c r="C17" s="14" t="s">
        <v>47</v>
      </c>
      <c r="D17" s="9">
        <v>43780</v>
      </c>
      <c r="E17" s="10" t="s">
        <v>44</v>
      </c>
    </row>
    <row r="18" s="1" customFormat="1" ht="48" customHeight="1" spans="1:5">
      <c r="A18" s="6">
        <v>16</v>
      </c>
      <c r="B18" s="11"/>
      <c r="C18" s="14" t="s">
        <v>53</v>
      </c>
      <c r="D18" s="9">
        <v>44032</v>
      </c>
      <c r="E18" s="10" t="s">
        <v>44</v>
      </c>
    </row>
    <row r="19" s="1" customFormat="1" ht="45" customHeight="1" spans="1:5">
      <c r="A19" s="6">
        <v>17</v>
      </c>
      <c r="B19" s="11"/>
      <c r="C19" s="14" t="s">
        <v>54</v>
      </c>
      <c r="D19" s="9">
        <v>43185</v>
      </c>
      <c r="E19" s="10" t="s">
        <v>44</v>
      </c>
    </row>
    <row r="20" s="1" customFormat="1" ht="45" customHeight="1" spans="1:5">
      <c r="A20" s="6">
        <v>18</v>
      </c>
      <c r="B20" s="11"/>
      <c r="C20" s="14" t="s">
        <v>43</v>
      </c>
      <c r="D20" s="9">
        <v>42734</v>
      </c>
      <c r="E20" s="10" t="s">
        <v>44</v>
      </c>
    </row>
    <row r="21" s="1" customFormat="1" ht="51" customHeight="1" spans="1:5">
      <c r="A21" s="6">
        <v>19</v>
      </c>
      <c r="B21" s="11"/>
      <c r="C21" s="14" t="s">
        <v>43</v>
      </c>
      <c r="D21" s="9">
        <v>42734</v>
      </c>
      <c r="E21" s="10" t="s">
        <v>44</v>
      </c>
    </row>
    <row r="22" s="1" customFormat="1" ht="37" customHeight="1" spans="1:5">
      <c r="A22" s="6">
        <v>20</v>
      </c>
      <c r="B22" s="11"/>
      <c r="C22" s="14" t="s">
        <v>55</v>
      </c>
      <c r="D22" s="60" t="s">
        <v>56</v>
      </c>
      <c r="E22" s="10" t="s">
        <v>44</v>
      </c>
    </row>
    <row r="23" s="1" customFormat="1" ht="39" customHeight="1" spans="1:5">
      <c r="A23" s="6">
        <v>21</v>
      </c>
      <c r="B23" s="15"/>
      <c r="C23" s="14" t="s">
        <v>57</v>
      </c>
      <c r="D23" s="9">
        <v>41423</v>
      </c>
      <c r="E23" s="10" t="s">
        <v>44</v>
      </c>
    </row>
    <row r="24" s="1" customFormat="1" ht="40" customHeight="1"/>
    <row r="25" s="1" customFormat="1" ht="51" customHeight="1"/>
    <row r="26" s="1" customFormat="1" ht="40" customHeight="1"/>
    <row r="27" s="1" customFormat="1" ht="45" customHeight="1"/>
    <row r="28" s="1" customFormat="1" ht="45" customHeight="1"/>
    <row r="29" s="1" customFormat="1" ht="45" customHeight="1"/>
    <row r="30" s="1" customFormat="1" ht="24" customHeight="1"/>
    <row r="31" ht="39" customHeight="1"/>
  </sheetData>
  <mergeCells count="2">
    <mergeCell ref="A1:E1"/>
    <mergeCell ref="B3:B23"/>
  </mergeCells>
  <pageMargins left="0.998611111111111" right="0.998611111111111" top="0.998611111111111" bottom="0.998611111111111" header="0.510416666666667" footer="0.510416666666667"/>
  <pageSetup paperSize="9" scale="4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2020年报废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张佳旺</dc:creator>
  <cp:lastModifiedBy>吴钟宏</cp:lastModifiedBy>
  <dcterms:created xsi:type="dcterms:W3CDTF">2020-12-21T08:29:00Z</dcterms:created>
  <dcterms:modified xsi:type="dcterms:W3CDTF">2024-10-30T08:21:47Z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D44B66B2A1A04F4BAECDD48F806EF227_13</vt:lpwstr>
  </property>
</Properties>
</file>